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HUGO\TRANSPARENCIA 2019\"/>
    </mc:Choice>
  </mc:AlternateContent>
  <bookViews>
    <workbookView xWindow="0" yWindow="0" windowWidth="23040" windowHeight="9216"/>
  </bookViews>
  <sheets>
    <sheet name="Hoja1" sheetId="1" r:id="rId1"/>
  </sheets>
  <definedNames>
    <definedName name="_xlnm.Print_Titles" localSheetId="0">Hoja1!$1:$10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7" i="1"/>
  <c r="H16" i="1"/>
  <c r="H15" i="1"/>
  <c r="H14" i="1"/>
  <c r="H13" i="1"/>
  <c r="H12" i="1"/>
  <c r="H11" i="1"/>
  <c r="E49" i="1" l="1"/>
  <c r="C49" i="1"/>
  <c r="D49" i="1"/>
</calcChain>
</file>

<file path=xl/sharedStrings.xml><?xml version="1.0" encoding="utf-8"?>
<sst xmlns="http://schemas.openxmlformats.org/spreadsheetml/2006/main" count="260" uniqueCount="119">
  <si>
    <t>H. AYUNTAMIENTO DE GUAYMAS, SONORA.</t>
  </si>
  <si>
    <t>PERIODO: DEL 1º  DE ENERO AL 31 DE DICIEMBRE DEL 2018.</t>
  </si>
  <si>
    <t>No. DE</t>
  </si>
  <si>
    <t xml:space="preserve"> NOMBRE Y UBICACIÓN DE LA (S) OBRA (S)</t>
  </si>
  <si>
    <t>PRESUPUESTO</t>
  </si>
  <si>
    <t>DEVENGADO</t>
  </si>
  <si>
    <t>% DE AVANCE (ACUMULADO) AL TRIMESTRE</t>
  </si>
  <si>
    <t>METAS REALES</t>
  </si>
  <si>
    <t>MODALIDAD</t>
  </si>
  <si>
    <t xml:space="preserve"> OBRA</t>
  </si>
  <si>
    <t>ANALITICO DE</t>
  </si>
  <si>
    <t>MODIFICADO</t>
  </si>
  <si>
    <t>EN EL</t>
  </si>
  <si>
    <t>FISICAS</t>
  </si>
  <si>
    <t>POB. BENEF.</t>
  </si>
  <si>
    <t>DE</t>
  </si>
  <si>
    <t>PROYECTOS</t>
  </si>
  <si>
    <t>ACUMULADO AL TRIMESTRE</t>
  </si>
  <si>
    <t>TRIMESTRE</t>
  </si>
  <si>
    <t>FISICO</t>
  </si>
  <si>
    <t>FINANCIERO</t>
  </si>
  <si>
    <t>CANTIDAD</t>
  </si>
  <si>
    <t>U. MEDIDA</t>
  </si>
  <si>
    <t>EJECUCIÓN</t>
  </si>
  <si>
    <t>HABITANTES</t>
  </si>
  <si>
    <t>MUNICIPAL-FMD</t>
  </si>
  <si>
    <t>FEDERAL-FISMDF</t>
  </si>
  <si>
    <t>16 CP FISMDF</t>
  </si>
  <si>
    <t>CONSTRUCCIÓN DE 4 CUARTOS DIGNOS EN LA COL. HUMBERTO GUTIERREZ, 2 CUARTOS EN LA COL. 23 DE MARZO Y 2 CUARTOS EN LA COL. 18 DE NOVIEMBRE</t>
  </si>
  <si>
    <t>CUARTOS</t>
  </si>
  <si>
    <t>Cont. Adj. Dir.</t>
  </si>
  <si>
    <t>22 CP FISMDF</t>
  </si>
  <si>
    <t>CONSTRUCCIÓN DE 15 CUARTOS EN: LAS GUASIMAS, GOLONDRINAS, SAN VICENTE, FÁTIMA, HUMBERTO GUTIERREZ  Y 1 TECHO DIGNO EN COL. SAN VICENTE</t>
  </si>
  <si>
    <t>Cont. Lic. Pub. Nac.</t>
  </si>
  <si>
    <t>03 CP FMD</t>
  </si>
  <si>
    <t>TRABAJOS DE REHABILITACIÓN DE RED DE DRENAJE EN INTERIOR DE MERCADO MUNICIPAL</t>
  </si>
  <si>
    <t>EDIFICIO</t>
  </si>
  <si>
    <t>C-00162/0064</t>
  </si>
  <si>
    <t>CENTRO COMUNITARIO "LA ANTORCHA REVOLUCIONARIA"</t>
  </si>
  <si>
    <t>M2</t>
  </si>
  <si>
    <t>FEDERAL-RAMO 23</t>
  </si>
  <si>
    <t>13 CP FISMDF</t>
  </si>
  <si>
    <t>CONSTRUCCIÓN DE TECHADO EN ESC. PRIM.  DE EJIDO EL CHORIZO</t>
  </si>
  <si>
    <t>ESTUDIOS Y PROYECTOS</t>
  </si>
  <si>
    <t>01 CP FMD</t>
  </si>
  <si>
    <t>RIEGO CON EMULSIÓN ASFÁLTICA Y SEÑALAMIENTO VIAL DE APLICACIÓN DE PINTURA EN LA AVENIDA SERDÁN EN GUAYMAS, SONORA</t>
  </si>
  <si>
    <t>EYP 1</t>
  </si>
  <si>
    <t>ESTUDIO</t>
  </si>
  <si>
    <t>Admon. Directa</t>
  </si>
  <si>
    <t>02 CP</t>
  </si>
  <si>
    <t>06 CP FISM</t>
  </si>
  <si>
    <t xml:space="preserve">INTRODUCCIÓN DE RED DE ALCANTARILLADO EN COL. PLAYA DE CORTES (II ETAPA) </t>
  </si>
  <si>
    <t>ML</t>
  </si>
  <si>
    <t>07 CP FISM</t>
  </si>
  <si>
    <t>REHABILITACIÓN DE COLECTOR DE 48" DE DIAMETRO EN BLVD. PEDRO G. MORENO ENTRE CALLE 2 Y BLVD. BENITO JUÁREZ, COL. SAN VICENTE</t>
  </si>
  <si>
    <t>02 CP FISM</t>
  </si>
  <si>
    <t>CONSTRUCCIÓN DE RED DE ALCANTARILLADO EN BLVD. FELIX SERNA</t>
  </si>
  <si>
    <t>08 CP FISM</t>
  </si>
  <si>
    <t>CONSTRUCCIÓN DE ALCANTARILLADO SANITARIO EN AVENIDA 1ERA Y PROLONGACIÓN PEDRO G. MORENO COL. SAN VICENTE</t>
  </si>
  <si>
    <t>Cont. Lic. Simp.</t>
  </si>
  <si>
    <t>21 CP FISMDF</t>
  </si>
  <si>
    <t>CONSTRUCCIÓN DE RED DE DRENAJE EN CALLE SIN NOMBRE II ETAPA EN LA COL. POPULAR Y CONSTRUCCIÓN DE REBOMBEO DE AGUAS NEGRAS EN COL. RASTRO PLAYA</t>
  </si>
  <si>
    <t>23 CP FISMDF</t>
  </si>
  <si>
    <t>AMPLIACIÓN DE RED DE DRENAJE EN COLONIA LOMA LINDA</t>
  </si>
  <si>
    <t>01 CP FISM</t>
  </si>
  <si>
    <t>CONSTRUCCIÓN DE RED DE AGUA POTABLE Y ALCANTARILLADO EN SECTOR PETROLERA Y SECTOR EL CIELO COL. BUROCRATA</t>
  </si>
  <si>
    <t>04 CP FISM</t>
  </si>
  <si>
    <t>CONSTRUCCIÓN DE RED DE AGUA POTABLE  EN CALLE SIN NOMBRE ENTRE FELIPE DE JESÚS R. ISAURI COL. POPULAR; CONSTRUCCIÓN DE RED DE AGUA POTABLE EN CALLEJÓN SIN NOMBRE ENTRE AVENIDA II Y CALLE 10-A COL. YUCATÁN</t>
  </si>
  <si>
    <t>03 CP FISM</t>
  </si>
  <si>
    <t>CONSTRUCCIÓN DE RED DE AGUA POTABLE EN COL. LOMA BONITA; CONSTRUCCIÓN DE RED DE AGUA POTABLE Y ALCANTARILLADO SANITARIO EN CALLE 7  ENTRE AVENIDA VII Y VIII COL. CENTRO, CONSTRUCCIÓN DE RED DE AGUA POTABLE Y ALCANTARILLADO SANITARIO EN CALLE 4 AVE. III COL. EL RASTRO</t>
  </si>
  <si>
    <t>11 Y 12 CP FISMDF</t>
  </si>
  <si>
    <t>CONSTRUCCIÓN DE ESTRUCTURA PARA INSTALACIÓN DE TANQUE ELEVADO  EN VICAM SWITCH Y REHABILITACIÓN DE RED DE ALCANTARILLADO Y REHABILITACIÓN DE POZOS DE VISITA EN POTAM</t>
  </si>
  <si>
    <t>TANQUE</t>
  </si>
  <si>
    <t>14 CP FISM</t>
  </si>
  <si>
    <t>CONSTRUCCIÓN DE TANQUE ELEVADO EN VICAM PUEBLO</t>
  </si>
  <si>
    <t>15 CP FISM</t>
  </si>
  <si>
    <t>CONSTRUCCIÓN DE LÍNEA DE CONDUCCIÓN DE 6" DIAM EN COL. RANCHITOS EN CALLE TERCERA ENTRE AVENIDA 3 Y F</t>
  </si>
  <si>
    <t>17 CP FISMDF</t>
  </si>
  <si>
    <t>CONSTRUCCIÓN DE TUBERÍA HIDRÁULICA PARA EMISOR A PRESIÓN EN AVENIDA III DE CALLE 16 A BLVD. PEDRO G. MORENO COL. YUCATÁN</t>
  </si>
  <si>
    <t>18 CP FISMDF</t>
  </si>
  <si>
    <t>CONSTRUCCIÓN DE RED HIDRÁULICA Y SANITARIA SECTOR ROCA FUERTE A ESPALDAS DE COMANDANCIA MUNICIPAL</t>
  </si>
  <si>
    <t>20 CP FISMDF</t>
  </si>
  <si>
    <t>CONSTRUCCIÓN DE ESTRUCTURA DE SOPORTE PARA TANQUE ELEVADO, MONTAJE DE TANQUE EXISTENTE Y FONTANERÍA EN EJIDO NICOLÁS BRAVO</t>
  </si>
  <si>
    <t>C-00159/0165</t>
  </si>
  <si>
    <t>REHABILITACIÓN DE PLAZA 13 DE JULIO EN COL. CENTRO</t>
  </si>
  <si>
    <t>PLAZA</t>
  </si>
  <si>
    <t>FEDERAL-PDR</t>
  </si>
  <si>
    <t>C-00159/0166</t>
  </si>
  <si>
    <t>CONSTRUCCIÓN DE CANCHA POLIDEPORTIVA EN CALLE VÁZQUEZ CORONADO Y T.B. SAHAGÚN EN COL. MISIÓN DEL SOL</t>
  </si>
  <si>
    <t>CANCHA</t>
  </si>
  <si>
    <t>C-00159/0167</t>
  </si>
  <si>
    <t>CONSTRUCCIÓN DE CANCHA POLIDEPORTIVA EN COL. PLAYA DE CORTES</t>
  </si>
  <si>
    <t>C-00159/0168</t>
  </si>
  <si>
    <t>CONSTRUCCIÓN DE SKATEPARK EN SAN GERMÁN (II ETAPA)</t>
  </si>
  <si>
    <t>C-00159/0169</t>
  </si>
  <si>
    <t>CONSTRUCCIÓN DE OBRAS COMPLEMENTARIAS EN CANCHA POLIDEPORTIVA EN FRACC. MARSELLAS, GUAYMAS</t>
  </si>
  <si>
    <t>C-00162/0056, C-00162/0057, C-00162/0059, C-00162/0060, C-00162/0061, C-00162/0062.-</t>
  </si>
  <si>
    <t>RECARPETEO DE FRACCIONAMIENTO CARLOS ROMERO DESCHAMPS; RECARPETEO DE FRACCIONAMIENTO LAS PRADERAS; REPAVIMENTACIÓN CON CARPETA ASFÁLTICA DE 5 CMS. DE ESPESOR EN BLVD. SAN GERMAN ENTRE MAR CARIBE Y GLORIETA; RECARPETEO DE FRACCIONAMIENTO VALLE BONITO; RECARPETEO DE FRACCIONAMIENTO VILLAS DEL PUERTO Y RECARPETEO DE FRACCIONAMIENTO VISTA DORADA, EN SECTOR GUAYMAS NORTE</t>
  </si>
  <si>
    <t>05 CP FISM</t>
  </si>
  <si>
    <t>CONSTRUCCIÓN DE PAVIMENTO CON CONCRETO HIDRÁULICO EN AVE. III ENTRE CALLE 15 Y CALLE 16  COL. CANTERA; CONSTRUCCIÓN DE PAVIMENTO CON CONCRETO HIDRÁULICO EN CALLEJÓN SIN NOMBRE SECTOR RINCON DEL BURRO</t>
  </si>
  <si>
    <t>09 CP FISM</t>
  </si>
  <si>
    <t>CONSTRUCCIÓN DE PAVIMENTO CON CONCRETO HIDRÁULICO EN AVENIDA XIII SECTOR CALICHE</t>
  </si>
  <si>
    <t>10 CP FISM</t>
  </si>
  <si>
    <t>CONSTRUCCIÓN DE PAVIMENTO CON CONCRETO HIDRÁULICO E INFRAESTRUCTURA HIDRÁULICA Y SANITARIA EN CALLE 23 ENTRE AVENIDA XVII Y XVIII COL. CENTRO; CONSTRUCCIÓN DE PAVIMENTO CON CONCRETO HIDRÁULICO E INFRAESTRUCTURA HIDRÁULICA Y SANITARIA EN CALLE 22 ENTRE AVENIDA XVII HASTA TOPAR CON PROPIEDAD EN COL. CENTRO;  CONSTRUCCIÓN DE PAVIMENTO CON CONCRETO HIDRÁULICO E INFRAESTRUCTURA HIDRÁULICA Y SANITARIA EN AVENIDA XVIII ENTRE CALLE 22 Y CALLEJON SIN NOMBRE EN COL. CENTRO</t>
  </si>
  <si>
    <t>19 CP FISMDF</t>
  </si>
  <si>
    <t>CONSTRUCCIÓN DE CABEZALES DE CONCRETO PARA LLAMADA Y SALIDA PLUVIAL DESDE GUARIDA DEL TIGRE A SECTOR CALLEJÓN DEL BURRO COL. CENTRO Y CONSTRUCCIÓN DE PAVIMENTO DE CONCRETO HIDRÁULICO EN CALLE PRIVADA BAHÍA Y CALLE PRIVADA PESCADOR EN COL. RASTRO PLAYA</t>
  </si>
  <si>
    <t>C-00162/0063 Y C-00162/0058</t>
  </si>
  <si>
    <t>REHABILITACIÓN DE PAVIMENTO ASFÁLTICO EN FRACC. VILLAS DE MIRAMAR Y REPAVIMENTACIÓN CON CARPETA ASFÁLTICA DE BLVD. LOMAS DE CORTES DESDE  BLVD. LUIS ENCINAS HASTA ENTRADA DE TEC DE MONTERREY, COLONIA MIRAMAR</t>
  </si>
  <si>
    <t>SEMAFORIZACIÓN EN CRUCERO BLVD. BENITO JUÁREZ Y BLVD. COSTA AZUL</t>
  </si>
  <si>
    <t>LOTE</t>
  </si>
  <si>
    <t>05 CP FMD</t>
  </si>
  <si>
    <t>SEMAFORIZACIÓN EN CRUCERO DE ESQUINA DE GASOLINERA BLVD. BENITO JUÁREZ II ETAPA</t>
  </si>
  <si>
    <t>07 CP FMD</t>
  </si>
  <si>
    <t>SEMAFORIZACIÓN EN ACCESO A LA UNIDAD DEPORTIVA Y CAMINO AL VARADERO</t>
  </si>
  <si>
    <t>TOTALES:</t>
  </si>
  <si>
    <t>ORIGEN DEL RECURSO</t>
  </si>
  <si>
    <t>AVANCE FISICO-FINANCIERO DE LOS PROGRAMAS DE INVERSION 2018</t>
  </si>
  <si>
    <t>FEDERAL-RAMO 23 FORT FIN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</si>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</sst>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,##0.00_ ;\-#,##0.00\ "/>
    <numFmt numFmtId="165" formatCode="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sz val="10"/>
      <color indexed="8"/>
      <name val="Arial Narrow"/>
      <family val="2"/>
    </font>
    <font>
      <sz val="11"/>
      <name val="BrowalliaUPC"/>
      <family val="2"/>
    </font>
    <font>
      <sz val="11"/>
      <color indexed="8"/>
      <name val="BrowalliaUPC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8" fillId="0" borderId="0" xfId="1" applyFont="1" applyFill="1" applyAlignment="1">
      <alignment horizontal="center" vertical="top" wrapText="1"/>
    </xf>
    <xf numFmtId="0" fontId="9" fillId="0" borderId="0" xfId="1" applyFont="1" applyFill="1" applyAlignment="1">
      <alignment vertical="top" wrapText="1"/>
    </xf>
    <xf numFmtId="0" fontId="10" fillId="0" borderId="2" xfId="1" applyFont="1" applyFill="1" applyBorder="1" applyAlignment="1">
      <alignment horizontal="center" vertical="top"/>
    </xf>
    <xf numFmtId="0" fontId="10" fillId="0" borderId="3" xfId="1" applyFont="1" applyFill="1" applyBorder="1" applyAlignment="1">
      <alignment horizontal="center" vertical="top"/>
    </xf>
    <xf numFmtId="0" fontId="10" fillId="0" borderId="9" xfId="1" applyFont="1" applyFill="1" applyBorder="1" applyAlignment="1">
      <alignment horizontal="center" vertical="top"/>
    </xf>
    <xf numFmtId="0" fontId="10" fillId="0" borderId="0" xfId="1" applyFont="1" applyFill="1" applyBorder="1" applyAlignment="1">
      <alignment horizontal="center" vertical="top"/>
    </xf>
    <xf numFmtId="0" fontId="10" fillId="0" borderId="12" xfId="1" applyFont="1" applyFill="1" applyBorder="1" applyAlignment="1">
      <alignment horizontal="center" vertical="top"/>
    </xf>
    <xf numFmtId="0" fontId="10" fillId="0" borderId="1" xfId="1" applyFont="1" applyFill="1" applyBorder="1" applyAlignment="1">
      <alignment horizontal="center" vertical="top"/>
    </xf>
    <xf numFmtId="0" fontId="10" fillId="0" borderId="12" xfId="1" applyFont="1" applyFill="1" applyBorder="1" applyAlignment="1">
      <alignment horizontal="center" vertical="top" wrapText="1"/>
    </xf>
    <xf numFmtId="0" fontId="10" fillId="0" borderId="13" xfId="1" applyFont="1" applyFill="1" applyBorder="1" applyAlignment="1">
      <alignment horizontal="center" vertical="top"/>
    </xf>
    <xf numFmtId="0" fontId="12" fillId="0" borderId="13" xfId="1" applyFont="1" applyFill="1" applyBorder="1" applyAlignment="1">
      <alignment vertical="top"/>
    </xf>
    <xf numFmtId="0" fontId="13" fillId="0" borderId="13" xfId="1" applyFont="1" applyFill="1" applyBorder="1" applyAlignment="1">
      <alignment horizontal="center" vertical="top"/>
    </xf>
    <xf numFmtId="44" fontId="3" fillId="0" borderId="13" xfId="1" applyNumberFormat="1" applyFont="1" applyFill="1" applyBorder="1" applyAlignment="1">
      <alignment vertical="top"/>
    </xf>
    <xf numFmtId="10" fontId="14" fillId="0" borderId="0" xfId="1" applyNumberFormat="1" applyFont="1" applyFill="1" applyBorder="1" applyAlignment="1">
      <alignment horizontal="center" vertical="top" wrapText="1"/>
    </xf>
    <xf numFmtId="0" fontId="14" fillId="0" borderId="0" xfId="1" quotePrefix="1" applyNumberFormat="1" applyFont="1" applyFill="1" applyBorder="1" applyAlignment="1">
      <alignment horizontal="center" vertical="top" wrapText="1"/>
    </xf>
    <xf numFmtId="0" fontId="14" fillId="0" borderId="0" xfId="1" applyNumberFormat="1" applyFont="1" applyFill="1" applyBorder="1" applyAlignment="1">
      <alignment horizontal="center" vertical="top" wrapText="1"/>
    </xf>
    <xf numFmtId="4" fontId="14" fillId="0" borderId="0" xfId="1" applyNumberFormat="1" applyFont="1" applyFill="1" applyBorder="1" applyAlignment="1">
      <alignment horizontal="center" vertical="top" wrapText="1"/>
    </xf>
    <xf numFmtId="0" fontId="15" fillId="0" borderId="9" xfId="0" applyFont="1" applyFill="1" applyBorder="1" applyAlignment="1">
      <alignment horizontal="center" vertical="top"/>
    </xf>
    <xf numFmtId="4" fontId="15" fillId="0" borderId="9" xfId="0" applyNumberFormat="1" applyFont="1" applyFill="1" applyBorder="1" applyAlignment="1">
      <alignment horizontal="justify" vertical="top"/>
    </xf>
    <xf numFmtId="4" fontId="16" fillId="0" borderId="9" xfId="1" applyNumberFormat="1" applyFont="1" applyFill="1" applyBorder="1" applyAlignment="1">
      <alignment horizontal="center" vertical="top"/>
    </xf>
    <xf numFmtId="4" fontId="15" fillId="0" borderId="9" xfId="1" applyNumberFormat="1" applyFont="1" applyFill="1" applyBorder="1" applyAlignment="1">
      <alignment horizontal="center" vertical="top"/>
    </xf>
    <xf numFmtId="164" fontId="16" fillId="0" borderId="9" xfId="1" applyNumberFormat="1" applyFont="1" applyFill="1" applyBorder="1" applyAlignment="1">
      <alignment horizontal="center" vertical="top"/>
    </xf>
    <xf numFmtId="10" fontId="16" fillId="0" borderId="9" xfId="1" applyNumberFormat="1" applyFont="1" applyFill="1" applyBorder="1" applyAlignment="1">
      <alignment horizontal="center" vertical="top"/>
    </xf>
    <xf numFmtId="164" fontId="15" fillId="0" borderId="9" xfId="1" applyNumberFormat="1" applyFont="1" applyFill="1" applyBorder="1" applyAlignment="1">
      <alignment horizontal="center" vertical="top"/>
    </xf>
    <xf numFmtId="9" fontId="16" fillId="0" borderId="9" xfId="2" applyFont="1" applyFill="1" applyBorder="1" applyAlignment="1">
      <alignment horizontal="center" vertical="top"/>
    </xf>
    <xf numFmtId="9" fontId="16" fillId="0" borderId="9" xfId="2" applyFont="1" applyFill="1" applyBorder="1" applyAlignment="1">
      <alignment horizontal="center" vertical="top" wrapText="1"/>
    </xf>
    <xf numFmtId="164" fontId="15" fillId="0" borderId="9" xfId="1" applyNumberFormat="1" applyFont="1" applyFill="1" applyBorder="1" applyAlignment="1">
      <alignment horizontal="center" vertical="top" wrapText="1"/>
    </xf>
    <xf numFmtId="0" fontId="15" fillId="0" borderId="0" xfId="1" applyFont="1" applyFill="1"/>
    <xf numFmtId="0" fontId="15" fillId="0" borderId="12" xfId="0" applyFont="1" applyFill="1" applyBorder="1" applyAlignment="1">
      <alignment horizontal="center" vertical="top"/>
    </xf>
    <xf numFmtId="4" fontId="15" fillId="0" borderId="12" xfId="0" applyNumberFormat="1" applyFont="1" applyFill="1" applyBorder="1" applyAlignment="1">
      <alignment horizontal="justify" vertical="top"/>
    </xf>
    <xf numFmtId="4" fontId="16" fillId="0" borderId="12" xfId="1" applyNumberFormat="1" applyFont="1" applyFill="1" applyBorder="1" applyAlignment="1">
      <alignment horizontal="center" vertical="top"/>
    </xf>
    <xf numFmtId="4" fontId="15" fillId="0" borderId="12" xfId="1" applyNumberFormat="1" applyFont="1" applyFill="1" applyBorder="1" applyAlignment="1">
      <alignment horizontal="center" vertical="top"/>
    </xf>
    <xf numFmtId="164" fontId="16" fillId="0" borderId="12" xfId="1" applyNumberFormat="1" applyFont="1" applyFill="1" applyBorder="1" applyAlignment="1">
      <alignment horizontal="center" vertical="top"/>
    </xf>
    <xf numFmtId="10" fontId="16" fillId="0" borderId="12" xfId="1" applyNumberFormat="1" applyFont="1" applyFill="1" applyBorder="1" applyAlignment="1">
      <alignment horizontal="center" vertical="top"/>
    </xf>
    <xf numFmtId="164" fontId="15" fillId="0" borderId="12" xfId="1" applyNumberFormat="1" applyFont="1" applyFill="1" applyBorder="1" applyAlignment="1">
      <alignment horizontal="center" vertical="top"/>
    </xf>
    <xf numFmtId="9" fontId="16" fillId="0" borderId="12" xfId="2" applyFont="1" applyFill="1" applyBorder="1" applyAlignment="1">
      <alignment horizontal="center" vertical="top"/>
    </xf>
    <xf numFmtId="9" fontId="16" fillId="0" borderId="12" xfId="2" applyFont="1" applyFill="1" applyBorder="1" applyAlignment="1">
      <alignment horizontal="center" vertical="top" wrapText="1"/>
    </xf>
    <xf numFmtId="164" fontId="15" fillId="0" borderId="12" xfId="1" applyNumberFormat="1" applyFont="1" applyFill="1" applyBorder="1" applyAlignment="1">
      <alignment horizontal="center" vertical="top" wrapText="1"/>
    </xf>
    <xf numFmtId="165" fontId="15" fillId="0" borderId="9" xfId="1" applyNumberFormat="1" applyFont="1" applyFill="1" applyBorder="1" applyAlignment="1">
      <alignment horizontal="center" vertical="top"/>
    </xf>
    <xf numFmtId="0" fontId="15" fillId="0" borderId="12" xfId="0" applyFont="1" applyFill="1" applyBorder="1" applyAlignment="1">
      <alignment horizontal="center" vertical="top" wrapText="1"/>
    </xf>
    <xf numFmtId="0" fontId="15" fillId="0" borderId="9" xfId="0" applyFont="1" applyFill="1" applyBorder="1" applyAlignment="1">
      <alignment horizontal="center" vertical="top" wrapText="1"/>
    </xf>
    <xf numFmtId="165" fontId="15" fillId="0" borderId="12" xfId="1" applyNumberFormat="1" applyFont="1" applyFill="1" applyBorder="1" applyAlignment="1">
      <alignment horizontal="center" vertical="top"/>
    </xf>
    <xf numFmtId="4" fontId="15" fillId="0" borderId="12" xfId="1" applyNumberFormat="1" applyFont="1" applyFill="1" applyBorder="1" applyAlignment="1">
      <alignment horizontal="justify" vertical="top"/>
    </xf>
    <xf numFmtId="0" fontId="10" fillId="0" borderId="2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6" fillId="0" borderId="0" xfId="1" applyFont="1" applyFill="1" applyAlignment="1">
      <alignment horizontal="left" vertical="top"/>
    </xf>
    <xf numFmtId="0" fontId="7" fillId="0" borderId="0" xfId="1" applyFont="1" applyFill="1" applyAlignment="1">
      <alignment horizontal="left" vertical="top"/>
    </xf>
    <xf numFmtId="0" fontId="8" fillId="0" borderId="0" xfId="1" applyFont="1" applyFill="1" applyAlignment="1">
      <alignment horizontal="center" vertical="top" wrapText="1"/>
    </xf>
    <xf numFmtId="0" fontId="11" fillId="0" borderId="9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top" wrapText="1"/>
    </xf>
    <xf numFmtId="0" fontId="10" fillId="0" borderId="5" xfId="1" applyFont="1" applyFill="1" applyBorder="1" applyAlignment="1">
      <alignment horizontal="center" vertical="top" wrapText="1"/>
    </xf>
    <xf numFmtId="0" fontId="10" fillId="0" borderId="10" xfId="1" applyFont="1" applyFill="1" applyBorder="1" applyAlignment="1">
      <alignment horizontal="center" vertical="top" wrapText="1"/>
    </xf>
    <xf numFmtId="0" fontId="10" fillId="0" borderId="11" xfId="1" applyFont="1" applyFill="1" applyBorder="1" applyAlignment="1">
      <alignment horizontal="center" vertical="top" wrapText="1"/>
    </xf>
    <xf numFmtId="0" fontId="10" fillId="0" borderId="6" xfId="1" applyFont="1" applyFill="1" applyBorder="1" applyAlignment="1">
      <alignment horizontal="center" vertical="top"/>
    </xf>
    <xf numFmtId="0" fontId="10" fillId="0" borderId="7" xfId="1" applyFont="1" applyFill="1" applyBorder="1" applyAlignment="1">
      <alignment horizontal="center" vertical="top"/>
    </xf>
    <xf numFmtId="0" fontId="10" fillId="0" borderId="8" xfId="1" applyFont="1" applyFill="1" applyBorder="1" applyAlignment="1">
      <alignment horizontal="center" vertical="top"/>
    </xf>
  </cellXfs>
  <cellStyles count="3">
    <cellStyle name="Normal" xfId="0" builtinId="0"/>
    <cellStyle name="Normal 2 3" xfId="1"/>
    <cellStyle name="Porcentu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7157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tabSelected="1" topLeftCell="A34" zoomScale="102" zoomScaleNormal="102" workbookViewId="0">
      <selection activeCell="L44" sqref="L44"/>
    </sheetView>
  </sheetViews>
  <sheetFormatPr baseColWidth="10" defaultColWidth="11.44140625" defaultRowHeight="13.8" x14ac:dyDescent="0.3"/>
  <cols>
    <col min="1" max="1" width="11.6640625" style="1" customWidth="1"/>
    <col min="2" max="2" width="39.109375" style="1" customWidth="1"/>
    <col min="3" max="4" width="17.109375" style="1" hidden="1" customWidth="1"/>
    <col min="5" max="5" width="15.88671875" style="1" hidden="1" customWidth="1"/>
    <col min="6" max="6" width="15.88671875" style="1" customWidth="1"/>
    <col min="7" max="10" width="8.5546875" style="1" customWidth="1"/>
    <col min="11" max="11" width="10.5546875" style="1" customWidth="1"/>
    <col min="12" max="13" width="10.6640625" style="1" customWidth="1"/>
    <col min="14" max="14" width="13" style="1" customWidth="1"/>
    <col min="15" max="16384" width="11.44140625" style="1"/>
  </cols>
  <sheetData>
    <row r="2" spans="1:15" x14ac:dyDescent="0.3">
      <c r="N2" s="2"/>
    </row>
    <row r="3" spans="1:15" ht="20.399999999999999" x14ac:dyDescent="0.35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5" ht="20.399999999999999" x14ac:dyDescent="0.35">
      <c r="A4" s="50" t="s">
        <v>116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5" ht="15.6" x14ac:dyDescent="0.3">
      <c r="N5" s="3"/>
      <c r="O5" s="1" t="s">
        <v>118</v>
      </c>
    </row>
    <row r="6" spans="1:15" ht="18" x14ac:dyDescent="0.3">
      <c r="A6" s="51"/>
      <c r="B6" s="51"/>
      <c r="C6" s="51"/>
      <c r="D6" s="51"/>
      <c r="E6" s="51"/>
    </row>
    <row r="7" spans="1:15" ht="14.4" thickBot="1" x14ac:dyDescent="0.35">
      <c r="A7" s="52" t="s">
        <v>1</v>
      </c>
      <c r="B7" s="52"/>
      <c r="C7" s="52"/>
      <c r="D7" s="52"/>
      <c r="E7" s="52"/>
      <c r="F7" s="53"/>
      <c r="G7" s="53"/>
      <c r="H7" s="53"/>
      <c r="I7" s="53"/>
      <c r="J7" s="53"/>
      <c r="K7" s="53"/>
      <c r="L7" s="53"/>
      <c r="M7" s="4"/>
      <c r="N7" s="5"/>
    </row>
    <row r="8" spans="1:15" ht="14.4" thickBot="1" x14ac:dyDescent="0.35">
      <c r="A8" s="6" t="s">
        <v>2</v>
      </c>
      <c r="B8" s="47" t="s">
        <v>3</v>
      </c>
      <c r="C8" s="7" t="s">
        <v>4</v>
      </c>
      <c r="D8" s="6" t="s">
        <v>4</v>
      </c>
      <c r="E8" s="6" t="s">
        <v>5</v>
      </c>
      <c r="F8" s="47" t="s">
        <v>17</v>
      </c>
      <c r="G8" s="56" t="s">
        <v>6</v>
      </c>
      <c r="H8" s="57"/>
      <c r="I8" s="60" t="s">
        <v>7</v>
      </c>
      <c r="J8" s="61"/>
      <c r="K8" s="61"/>
      <c r="L8" s="62"/>
      <c r="M8" s="47" t="s">
        <v>115</v>
      </c>
      <c r="N8" s="6" t="s">
        <v>8</v>
      </c>
    </row>
    <row r="9" spans="1:15" ht="15" customHeight="1" thickBot="1" x14ac:dyDescent="0.35">
      <c r="A9" s="8" t="s">
        <v>9</v>
      </c>
      <c r="B9" s="54"/>
      <c r="C9" s="9" t="s">
        <v>10</v>
      </c>
      <c r="D9" s="8" t="s">
        <v>11</v>
      </c>
      <c r="E9" s="8" t="s">
        <v>12</v>
      </c>
      <c r="F9" s="48"/>
      <c r="G9" s="58"/>
      <c r="H9" s="59"/>
      <c r="I9" s="60" t="s">
        <v>13</v>
      </c>
      <c r="J9" s="62"/>
      <c r="K9" s="60" t="s">
        <v>14</v>
      </c>
      <c r="L9" s="62"/>
      <c r="M9" s="48"/>
      <c r="N9" s="8" t="s">
        <v>15</v>
      </c>
    </row>
    <row r="10" spans="1:15" ht="21" thickBot="1" x14ac:dyDescent="0.35">
      <c r="A10" s="10"/>
      <c r="B10" s="55"/>
      <c r="C10" s="11" t="s">
        <v>16</v>
      </c>
      <c r="D10" s="12" t="s">
        <v>17</v>
      </c>
      <c r="E10" s="10" t="s">
        <v>18</v>
      </c>
      <c r="F10" s="49"/>
      <c r="G10" s="13" t="s">
        <v>19</v>
      </c>
      <c r="H10" s="13" t="s">
        <v>20</v>
      </c>
      <c r="I10" s="13" t="s">
        <v>21</v>
      </c>
      <c r="J10" s="13" t="s">
        <v>22</v>
      </c>
      <c r="K10" s="13" t="s">
        <v>21</v>
      </c>
      <c r="L10" s="13" t="s">
        <v>22</v>
      </c>
      <c r="M10" s="49"/>
      <c r="N10" s="10" t="s">
        <v>23</v>
      </c>
    </row>
    <row r="11" spans="1:15" s="31" customFormat="1" ht="48" customHeight="1" x14ac:dyDescent="0.4">
      <c r="A11" s="21" t="s">
        <v>27</v>
      </c>
      <c r="B11" s="22" t="s">
        <v>28</v>
      </c>
      <c r="C11" s="23">
        <v>0</v>
      </c>
      <c r="D11" s="24">
        <v>761103.76</v>
      </c>
      <c r="E11" s="25">
        <v>380551.88</v>
      </c>
      <c r="F11" s="25">
        <v>761103.76</v>
      </c>
      <c r="G11" s="26">
        <v>1</v>
      </c>
      <c r="H11" s="26">
        <f>(F11*100%)/D11</f>
        <v>1</v>
      </c>
      <c r="I11" s="27">
        <v>4</v>
      </c>
      <c r="J11" s="27" t="s">
        <v>29</v>
      </c>
      <c r="K11" s="27">
        <v>16</v>
      </c>
      <c r="L11" s="28" t="s">
        <v>24</v>
      </c>
      <c r="M11" s="29" t="s">
        <v>26</v>
      </c>
      <c r="N11" s="30" t="s">
        <v>30</v>
      </c>
    </row>
    <row r="12" spans="1:15" s="31" customFormat="1" ht="47.4" customHeight="1" x14ac:dyDescent="0.4">
      <c r="A12" s="21" t="s">
        <v>31</v>
      </c>
      <c r="B12" s="22" t="s">
        <v>32</v>
      </c>
      <c r="C12" s="23">
        <v>0</v>
      </c>
      <c r="D12" s="24">
        <v>1459992.97</v>
      </c>
      <c r="E12" s="25">
        <v>1021995.08</v>
      </c>
      <c r="F12" s="25">
        <v>1459992.97</v>
      </c>
      <c r="G12" s="26">
        <v>1</v>
      </c>
      <c r="H12" s="26">
        <f>(F12*100%)/D12</f>
        <v>1</v>
      </c>
      <c r="I12" s="27">
        <v>15</v>
      </c>
      <c r="J12" s="27" t="s">
        <v>29</v>
      </c>
      <c r="K12" s="27">
        <v>20</v>
      </c>
      <c r="L12" s="28" t="s">
        <v>24</v>
      </c>
      <c r="M12" s="29" t="s">
        <v>26</v>
      </c>
      <c r="N12" s="30" t="s">
        <v>33</v>
      </c>
    </row>
    <row r="13" spans="1:15" s="31" customFormat="1" ht="31.8" customHeight="1" x14ac:dyDescent="0.4">
      <c r="A13" s="21" t="s">
        <v>34</v>
      </c>
      <c r="B13" s="22" t="s">
        <v>35</v>
      </c>
      <c r="C13" s="23">
        <v>0</v>
      </c>
      <c r="D13" s="24">
        <v>349713.98</v>
      </c>
      <c r="E13" s="25">
        <v>0</v>
      </c>
      <c r="F13" s="25">
        <v>349713.98</v>
      </c>
      <c r="G13" s="26">
        <v>1</v>
      </c>
      <c r="H13" s="26">
        <f>(F13*100%)/D13</f>
        <v>1</v>
      </c>
      <c r="I13" s="27">
        <v>1</v>
      </c>
      <c r="J13" s="27" t="s">
        <v>36</v>
      </c>
      <c r="K13" s="27">
        <v>1500</v>
      </c>
      <c r="L13" s="28" t="s">
        <v>24</v>
      </c>
      <c r="M13" s="29" t="s">
        <v>25</v>
      </c>
      <c r="N13" s="30" t="s">
        <v>30</v>
      </c>
    </row>
    <row r="14" spans="1:15" s="31" customFormat="1" ht="20.399999999999999" customHeight="1" x14ac:dyDescent="0.4">
      <c r="A14" s="21" t="s">
        <v>37</v>
      </c>
      <c r="B14" s="22" t="s">
        <v>38</v>
      </c>
      <c r="C14" s="23">
        <v>0</v>
      </c>
      <c r="D14" s="24">
        <v>2999358.44</v>
      </c>
      <c r="E14" s="25">
        <v>1749524.7</v>
      </c>
      <c r="F14" s="25">
        <v>2999358.44</v>
      </c>
      <c r="G14" s="26">
        <v>0.1</v>
      </c>
      <c r="H14" s="26">
        <f>(F14*100%)/D14</f>
        <v>1</v>
      </c>
      <c r="I14" s="27">
        <v>357.54</v>
      </c>
      <c r="J14" s="27" t="s">
        <v>39</v>
      </c>
      <c r="K14" s="27">
        <v>100</v>
      </c>
      <c r="L14" s="28" t="s">
        <v>24</v>
      </c>
      <c r="M14" s="29" t="s">
        <v>117</v>
      </c>
      <c r="N14" s="30" t="s">
        <v>33</v>
      </c>
    </row>
    <row r="15" spans="1:15" s="31" customFormat="1" ht="32.4" customHeight="1" x14ac:dyDescent="0.4">
      <c r="A15" s="21" t="s">
        <v>41</v>
      </c>
      <c r="B15" s="22" t="s">
        <v>42</v>
      </c>
      <c r="C15" s="23">
        <v>0</v>
      </c>
      <c r="D15" s="24">
        <v>493000</v>
      </c>
      <c r="E15" s="25">
        <v>0</v>
      </c>
      <c r="F15" s="25">
        <v>493000</v>
      </c>
      <c r="G15" s="26">
        <v>1</v>
      </c>
      <c r="H15" s="26">
        <f>(F15*100%)/D15</f>
        <v>1</v>
      </c>
      <c r="I15" s="27">
        <v>248.12</v>
      </c>
      <c r="J15" s="27" t="s">
        <v>39</v>
      </c>
      <c r="K15" s="27">
        <v>500</v>
      </c>
      <c r="L15" s="28" t="s">
        <v>24</v>
      </c>
      <c r="M15" s="29" t="s">
        <v>26</v>
      </c>
      <c r="N15" s="30" t="s">
        <v>30</v>
      </c>
    </row>
    <row r="16" spans="1:15" s="31" customFormat="1" ht="42" customHeight="1" x14ac:dyDescent="0.4">
      <c r="A16" s="21" t="s">
        <v>44</v>
      </c>
      <c r="B16" s="22" t="s">
        <v>45</v>
      </c>
      <c r="C16" s="23">
        <v>0</v>
      </c>
      <c r="D16" s="24">
        <v>933538.22</v>
      </c>
      <c r="E16" s="25">
        <v>0</v>
      </c>
      <c r="F16" s="25">
        <v>933538.22</v>
      </c>
      <c r="G16" s="26">
        <v>1</v>
      </c>
      <c r="H16" s="26">
        <f t="shared" ref="H16" si="0">(F16*100%)/D16</f>
        <v>1</v>
      </c>
      <c r="I16" s="27">
        <v>3522.46</v>
      </c>
      <c r="J16" s="27" t="s">
        <v>39</v>
      </c>
      <c r="K16" s="27">
        <v>1500</v>
      </c>
      <c r="L16" s="28" t="s">
        <v>24</v>
      </c>
      <c r="M16" s="29" t="s">
        <v>25</v>
      </c>
      <c r="N16" s="30" t="s">
        <v>30</v>
      </c>
    </row>
    <row r="17" spans="1:14" s="31" customFormat="1" ht="16.2" customHeight="1" x14ac:dyDescent="0.4">
      <c r="A17" s="21" t="s">
        <v>46</v>
      </c>
      <c r="B17" s="22" t="s">
        <v>43</v>
      </c>
      <c r="C17" s="23">
        <v>0</v>
      </c>
      <c r="D17" s="24">
        <v>325144</v>
      </c>
      <c r="E17" s="25">
        <v>55680</v>
      </c>
      <c r="F17" s="25">
        <v>55680</v>
      </c>
      <c r="G17" s="26">
        <v>1</v>
      </c>
      <c r="H17" s="26">
        <f t="shared" ref="H17" si="1">(F17*100%)/D17</f>
        <v>0.17124720124006593</v>
      </c>
      <c r="I17" s="27">
        <v>1</v>
      </c>
      <c r="J17" s="27" t="s">
        <v>47</v>
      </c>
      <c r="K17" s="27">
        <v>15000</v>
      </c>
      <c r="L17" s="28" t="s">
        <v>24</v>
      </c>
      <c r="M17" s="29" t="s">
        <v>25</v>
      </c>
      <c r="N17" s="30" t="s">
        <v>48</v>
      </c>
    </row>
    <row r="18" spans="1:14" s="31" customFormat="1" ht="16.2" customHeight="1" x14ac:dyDescent="0.4">
      <c r="A18" s="21" t="s">
        <v>49</v>
      </c>
      <c r="B18" s="22" t="s">
        <v>43</v>
      </c>
      <c r="C18" s="23">
        <v>150000</v>
      </c>
      <c r="D18" s="24">
        <v>0</v>
      </c>
      <c r="E18" s="25">
        <v>0</v>
      </c>
      <c r="F18" s="25">
        <v>269464.11</v>
      </c>
      <c r="G18" s="26">
        <v>0.78</v>
      </c>
      <c r="H18" s="26">
        <v>1</v>
      </c>
      <c r="I18" s="27">
        <v>1</v>
      </c>
      <c r="J18" s="27" t="s">
        <v>47</v>
      </c>
      <c r="K18" s="27">
        <v>15000</v>
      </c>
      <c r="L18" s="28" t="s">
        <v>24</v>
      </c>
      <c r="M18" s="29" t="s">
        <v>25</v>
      </c>
      <c r="N18" s="30" t="s">
        <v>48</v>
      </c>
    </row>
    <row r="19" spans="1:14" s="31" customFormat="1" ht="34.799999999999997" customHeight="1" x14ac:dyDescent="0.4">
      <c r="A19" s="21" t="s">
        <v>50</v>
      </c>
      <c r="B19" s="22" t="s">
        <v>51</v>
      </c>
      <c r="C19" s="23">
        <v>0</v>
      </c>
      <c r="D19" s="24">
        <v>1135245.97</v>
      </c>
      <c r="E19" s="25">
        <v>0</v>
      </c>
      <c r="F19" s="25">
        <v>1135245.97</v>
      </c>
      <c r="G19" s="26">
        <v>1</v>
      </c>
      <c r="H19" s="26">
        <f t="shared" ref="H19:H24" si="2">(F19*100%)/D19</f>
        <v>1</v>
      </c>
      <c r="I19" s="27">
        <v>599.9</v>
      </c>
      <c r="J19" s="27" t="s">
        <v>52</v>
      </c>
      <c r="K19" s="27">
        <v>550</v>
      </c>
      <c r="L19" s="28" t="s">
        <v>24</v>
      </c>
      <c r="M19" s="29" t="s">
        <v>26</v>
      </c>
      <c r="N19" s="30" t="s">
        <v>30</v>
      </c>
    </row>
    <row r="20" spans="1:14" s="31" customFormat="1" ht="47.4" customHeight="1" x14ac:dyDescent="0.4">
      <c r="A20" s="21" t="s">
        <v>53</v>
      </c>
      <c r="B20" s="22" t="s">
        <v>54</v>
      </c>
      <c r="C20" s="23">
        <v>0</v>
      </c>
      <c r="D20" s="25">
        <v>12218799.99</v>
      </c>
      <c r="E20" s="25">
        <v>0</v>
      </c>
      <c r="F20" s="25">
        <v>12218799.99</v>
      </c>
      <c r="G20" s="26">
        <v>1</v>
      </c>
      <c r="H20" s="26">
        <f t="shared" si="2"/>
        <v>1</v>
      </c>
      <c r="I20" s="27">
        <v>671</v>
      </c>
      <c r="J20" s="27" t="s">
        <v>52</v>
      </c>
      <c r="K20" s="27">
        <v>20000</v>
      </c>
      <c r="L20" s="28" t="s">
        <v>24</v>
      </c>
      <c r="M20" s="29" t="s">
        <v>26</v>
      </c>
      <c r="N20" s="30" t="s">
        <v>33</v>
      </c>
    </row>
    <row r="21" spans="1:14" s="31" customFormat="1" ht="28.2" customHeight="1" x14ac:dyDescent="0.4">
      <c r="A21" s="21" t="s">
        <v>55</v>
      </c>
      <c r="B21" s="22" t="s">
        <v>56</v>
      </c>
      <c r="C21" s="23">
        <v>0</v>
      </c>
      <c r="D21" s="24">
        <v>344248.87</v>
      </c>
      <c r="E21" s="25">
        <v>0</v>
      </c>
      <c r="F21" s="25">
        <v>344248.87</v>
      </c>
      <c r="G21" s="26">
        <v>1</v>
      </c>
      <c r="H21" s="26">
        <f t="shared" si="2"/>
        <v>1</v>
      </c>
      <c r="I21" s="27">
        <v>107</v>
      </c>
      <c r="J21" s="27" t="s">
        <v>52</v>
      </c>
      <c r="K21" s="27">
        <v>40</v>
      </c>
      <c r="L21" s="28" t="s">
        <v>24</v>
      </c>
      <c r="M21" s="29" t="s">
        <v>26</v>
      </c>
      <c r="N21" s="30" t="s">
        <v>30</v>
      </c>
    </row>
    <row r="22" spans="1:14" s="31" customFormat="1" ht="46.2" customHeight="1" thickBot="1" x14ac:dyDescent="0.45">
      <c r="A22" s="45" t="s">
        <v>57</v>
      </c>
      <c r="B22" s="46" t="s">
        <v>58</v>
      </c>
      <c r="C22" s="34">
        <v>0</v>
      </c>
      <c r="D22" s="35">
        <v>1794589.32</v>
      </c>
      <c r="E22" s="36">
        <v>0</v>
      </c>
      <c r="F22" s="36">
        <v>1794589.32</v>
      </c>
      <c r="G22" s="37">
        <v>1</v>
      </c>
      <c r="H22" s="37">
        <f t="shared" si="2"/>
        <v>1</v>
      </c>
      <c r="I22" s="38">
        <v>1023</v>
      </c>
      <c r="J22" s="38" t="s">
        <v>52</v>
      </c>
      <c r="K22" s="38">
        <v>400</v>
      </c>
      <c r="L22" s="39" t="s">
        <v>24</v>
      </c>
      <c r="M22" s="40" t="s">
        <v>26</v>
      </c>
      <c r="N22" s="41" t="s">
        <v>59</v>
      </c>
    </row>
    <row r="23" spans="1:14" s="31" customFormat="1" ht="57.6" customHeight="1" x14ac:dyDescent="0.4">
      <c r="A23" s="21" t="s">
        <v>60</v>
      </c>
      <c r="B23" s="22" t="s">
        <v>61</v>
      </c>
      <c r="C23" s="23">
        <v>0</v>
      </c>
      <c r="D23" s="25">
        <v>780941.41999999993</v>
      </c>
      <c r="E23" s="25">
        <v>546658.99</v>
      </c>
      <c r="F23" s="25">
        <v>780941.41999999993</v>
      </c>
      <c r="G23" s="26">
        <v>1</v>
      </c>
      <c r="H23" s="26">
        <f t="shared" si="2"/>
        <v>1</v>
      </c>
      <c r="I23" s="27">
        <v>322.7</v>
      </c>
      <c r="J23" s="27" t="s">
        <v>52</v>
      </c>
      <c r="K23" s="27">
        <v>300</v>
      </c>
      <c r="L23" s="28" t="s">
        <v>24</v>
      </c>
      <c r="M23" s="29" t="s">
        <v>26</v>
      </c>
      <c r="N23" s="30" t="s">
        <v>33</v>
      </c>
    </row>
    <row r="24" spans="1:14" s="31" customFormat="1" ht="30" customHeight="1" x14ac:dyDescent="0.4">
      <c r="A24" s="21" t="s">
        <v>62</v>
      </c>
      <c r="B24" s="22" t="s">
        <v>63</v>
      </c>
      <c r="C24" s="23">
        <v>0</v>
      </c>
      <c r="D24" s="24">
        <v>68155.740000000005</v>
      </c>
      <c r="E24" s="25">
        <v>68155.740000000005</v>
      </c>
      <c r="F24" s="25">
        <v>68155.740000000005</v>
      </c>
      <c r="G24" s="26">
        <v>1</v>
      </c>
      <c r="H24" s="26">
        <f t="shared" si="2"/>
        <v>1</v>
      </c>
      <c r="I24" s="27">
        <v>150</v>
      </c>
      <c r="J24" s="27" t="s">
        <v>52</v>
      </c>
      <c r="K24" s="27">
        <v>250</v>
      </c>
      <c r="L24" s="28" t="s">
        <v>24</v>
      </c>
      <c r="M24" s="29" t="s">
        <v>26</v>
      </c>
      <c r="N24" s="30" t="s">
        <v>33</v>
      </c>
    </row>
    <row r="25" spans="1:14" s="31" customFormat="1" ht="46.8" customHeight="1" x14ac:dyDescent="0.4">
      <c r="A25" s="21" t="s">
        <v>64</v>
      </c>
      <c r="B25" s="22" t="s">
        <v>65</v>
      </c>
      <c r="C25" s="23">
        <v>0</v>
      </c>
      <c r="D25" s="25">
        <v>926731.1100000001</v>
      </c>
      <c r="E25" s="25">
        <v>0</v>
      </c>
      <c r="F25" s="25">
        <v>926731.1100000001</v>
      </c>
      <c r="G25" s="26">
        <v>1</v>
      </c>
      <c r="H25" s="26">
        <f t="shared" ref="H25:H33" si="3">(F25*100%)/D25</f>
        <v>1</v>
      </c>
      <c r="I25" s="27">
        <v>777.9</v>
      </c>
      <c r="J25" s="27" t="s">
        <v>52</v>
      </c>
      <c r="K25" s="27">
        <v>350</v>
      </c>
      <c r="L25" s="28" t="s">
        <v>24</v>
      </c>
      <c r="M25" s="29" t="s">
        <v>26</v>
      </c>
      <c r="N25" s="30" t="s">
        <v>30</v>
      </c>
    </row>
    <row r="26" spans="1:14" s="31" customFormat="1" ht="78.599999999999994" customHeight="1" x14ac:dyDescent="0.4">
      <c r="A26" s="21" t="s">
        <v>66</v>
      </c>
      <c r="B26" s="22" t="s">
        <v>67</v>
      </c>
      <c r="C26" s="23">
        <v>0</v>
      </c>
      <c r="D26" s="25">
        <v>927216.16999999993</v>
      </c>
      <c r="E26" s="25">
        <v>52510.85</v>
      </c>
      <c r="F26" s="25">
        <v>927216.16999999993</v>
      </c>
      <c r="G26" s="26">
        <v>1</v>
      </c>
      <c r="H26" s="26">
        <f t="shared" si="3"/>
        <v>1</v>
      </c>
      <c r="I26" s="27">
        <v>658.6</v>
      </c>
      <c r="J26" s="27" t="s">
        <v>52</v>
      </c>
      <c r="K26" s="27">
        <v>300</v>
      </c>
      <c r="L26" s="28" t="s">
        <v>24</v>
      </c>
      <c r="M26" s="29" t="s">
        <v>26</v>
      </c>
      <c r="N26" s="30" t="s">
        <v>30</v>
      </c>
    </row>
    <row r="27" spans="1:14" s="31" customFormat="1" ht="95.4" customHeight="1" x14ac:dyDescent="0.4">
      <c r="A27" s="21" t="s">
        <v>68</v>
      </c>
      <c r="B27" s="22" t="s">
        <v>69</v>
      </c>
      <c r="C27" s="23">
        <v>0</v>
      </c>
      <c r="D27" s="25">
        <v>929454.63</v>
      </c>
      <c r="E27" s="25">
        <v>0</v>
      </c>
      <c r="F27" s="25">
        <v>929454.63</v>
      </c>
      <c r="G27" s="26">
        <v>1</v>
      </c>
      <c r="H27" s="26">
        <f t="shared" si="3"/>
        <v>1</v>
      </c>
      <c r="I27" s="27">
        <v>785</v>
      </c>
      <c r="J27" s="27" t="s">
        <v>52</v>
      </c>
      <c r="K27" s="27">
        <v>237</v>
      </c>
      <c r="L27" s="28" t="s">
        <v>24</v>
      </c>
      <c r="M27" s="29" t="s">
        <v>26</v>
      </c>
      <c r="N27" s="30" t="s">
        <v>30</v>
      </c>
    </row>
    <row r="28" spans="1:14" s="31" customFormat="1" ht="65.400000000000006" customHeight="1" x14ac:dyDescent="0.4">
      <c r="A28" s="44" t="s">
        <v>70</v>
      </c>
      <c r="B28" s="22" t="s">
        <v>71</v>
      </c>
      <c r="C28" s="23">
        <v>0</v>
      </c>
      <c r="D28" s="25">
        <v>894313.6</v>
      </c>
      <c r="E28" s="25">
        <v>0</v>
      </c>
      <c r="F28" s="25">
        <v>894313.6</v>
      </c>
      <c r="G28" s="26">
        <v>1</v>
      </c>
      <c r="H28" s="26">
        <f t="shared" si="3"/>
        <v>1</v>
      </c>
      <c r="I28" s="27">
        <v>1</v>
      </c>
      <c r="J28" s="27" t="s">
        <v>72</v>
      </c>
      <c r="K28" s="27">
        <v>350</v>
      </c>
      <c r="L28" s="28" t="s">
        <v>24</v>
      </c>
      <c r="M28" s="29" t="s">
        <v>26</v>
      </c>
      <c r="N28" s="30" t="s">
        <v>30</v>
      </c>
    </row>
    <row r="29" spans="1:14" s="31" customFormat="1" ht="19.8" customHeight="1" x14ac:dyDescent="0.4">
      <c r="A29" s="21" t="s">
        <v>73</v>
      </c>
      <c r="B29" s="22" t="s">
        <v>74</v>
      </c>
      <c r="C29" s="23">
        <v>0</v>
      </c>
      <c r="D29" s="25">
        <v>902479.99</v>
      </c>
      <c r="E29" s="25">
        <v>231094.84</v>
      </c>
      <c r="F29" s="25">
        <v>902479.99</v>
      </c>
      <c r="G29" s="26">
        <v>1</v>
      </c>
      <c r="H29" s="26">
        <f t="shared" si="3"/>
        <v>1</v>
      </c>
      <c r="I29" s="27">
        <v>1</v>
      </c>
      <c r="J29" s="27" t="s">
        <v>72</v>
      </c>
      <c r="K29" s="27">
        <v>400</v>
      </c>
      <c r="L29" s="28" t="s">
        <v>24</v>
      </c>
      <c r="M29" s="29" t="s">
        <v>26</v>
      </c>
      <c r="N29" s="30" t="s">
        <v>30</v>
      </c>
    </row>
    <row r="30" spans="1:14" s="31" customFormat="1" ht="33.6" customHeight="1" thickBot="1" x14ac:dyDescent="0.45">
      <c r="A30" s="32" t="s">
        <v>75</v>
      </c>
      <c r="B30" s="33" t="s">
        <v>76</v>
      </c>
      <c r="C30" s="34">
        <v>0</v>
      </c>
      <c r="D30" s="36">
        <v>882241.69000000006</v>
      </c>
      <c r="E30" s="36">
        <v>0</v>
      </c>
      <c r="F30" s="36">
        <v>882241.69000000006</v>
      </c>
      <c r="G30" s="37">
        <v>1</v>
      </c>
      <c r="H30" s="37">
        <f t="shared" si="3"/>
        <v>1</v>
      </c>
      <c r="I30" s="38">
        <v>883.29</v>
      </c>
      <c r="J30" s="38" t="s">
        <v>52</v>
      </c>
      <c r="K30" s="38">
        <v>1700</v>
      </c>
      <c r="L30" s="39" t="s">
        <v>24</v>
      </c>
      <c r="M30" s="40" t="s">
        <v>26</v>
      </c>
      <c r="N30" s="41" t="s">
        <v>30</v>
      </c>
    </row>
    <row r="31" spans="1:14" s="31" customFormat="1" ht="49.2" customHeight="1" x14ac:dyDescent="0.4">
      <c r="A31" s="21" t="s">
        <v>77</v>
      </c>
      <c r="B31" s="22" t="s">
        <v>78</v>
      </c>
      <c r="C31" s="23">
        <v>0</v>
      </c>
      <c r="D31" s="25">
        <v>3484608.92</v>
      </c>
      <c r="E31" s="25">
        <v>1378134.7899999998</v>
      </c>
      <c r="F31" s="25">
        <v>3484608.92</v>
      </c>
      <c r="G31" s="26">
        <v>1</v>
      </c>
      <c r="H31" s="26">
        <f t="shared" si="3"/>
        <v>1</v>
      </c>
      <c r="I31" s="27">
        <v>822.94</v>
      </c>
      <c r="J31" s="27" t="s">
        <v>52</v>
      </c>
      <c r="K31" s="27">
        <v>250</v>
      </c>
      <c r="L31" s="28" t="s">
        <v>24</v>
      </c>
      <c r="M31" s="29" t="s">
        <v>26</v>
      </c>
      <c r="N31" s="30" t="s">
        <v>30</v>
      </c>
    </row>
    <row r="32" spans="1:14" s="31" customFormat="1" ht="34.200000000000003" customHeight="1" x14ac:dyDescent="0.4">
      <c r="A32" s="21" t="s">
        <v>79</v>
      </c>
      <c r="B32" s="22" t="s">
        <v>80</v>
      </c>
      <c r="C32" s="23">
        <v>0</v>
      </c>
      <c r="D32" s="25">
        <v>1596681.7</v>
      </c>
      <c r="E32" s="25">
        <v>740217.25</v>
      </c>
      <c r="F32" s="25">
        <v>1596681.7</v>
      </c>
      <c r="G32" s="26">
        <v>1</v>
      </c>
      <c r="H32" s="26">
        <f t="shared" si="3"/>
        <v>1</v>
      </c>
      <c r="I32" s="27">
        <v>1346.52</v>
      </c>
      <c r="J32" s="27" t="s">
        <v>52</v>
      </c>
      <c r="K32" s="27">
        <v>350</v>
      </c>
      <c r="L32" s="28" t="s">
        <v>24</v>
      </c>
      <c r="M32" s="29" t="s">
        <v>26</v>
      </c>
      <c r="N32" s="30" t="s">
        <v>33</v>
      </c>
    </row>
    <row r="33" spans="1:14" s="31" customFormat="1" ht="48.6" customHeight="1" x14ac:dyDescent="0.4">
      <c r="A33" s="21" t="s">
        <v>81</v>
      </c>
      <c r="B33" s="22" t="s">
        <v>82</v>
      </c>
      <c r="C33" s="23">
        <v>0</v>
      </c>
      <c r="D33" s="24">
        <v>650949.80000000005</v>
      </c>
      <c r="E33" s="25">
        <v>455664.86</v>
      </c>
      <c r="F33" s="25">
        <v>650949.79</v>
      </c>
      <c r="G33" s="26">
        <v>1</v>
      </c>
      <c r="H33" s="26">
        <f t="shared" si="3"/>
        <v>0.99999998463783224</v>
      </c>
      <c r="I33" s="27">
        <v>1</v>
      </c>
      <c r="J33" s="27" t="s">
        <v>72</v>
      </c>
      <c r="K33" s="27">
        <v>200</v>
      </c>
      <c r="L33" s="28" t="s">
        <v>24</v>
      </c>
      <c r="M33" s="29" t="s">
        <v>26</v>
      </c>
      <c r="N33" s="30" t="s">
        <v>33</v>
      </c>
    </row>
    <row r="34" spans="1:14" s="31" customFormat="1" ht="20.399999999999999" customHeight="1" x14ac:dyDescent="0.4">
      <c r="A34" s="21" t="s">
        <v>83</v>
      </c>
      <c r="B34" s="22" t="s">
        <v>84</v>
      </c>
      <c r="C34" s="23">
        <v>0</v>
      </c>
      <c r="D34" s="24">
        <v>1496892.99</v>
      </c>
      <c r="E34" s="25">
        <v>748446.48</v>
      </c>
      <c r="F34" s="25">
        <v>1496892.98</v>
      </c>
      <c r="G34" s="26">
        <v>1</v>
      </c>
      <c r="H34" s="26">
        <f t="shared" ref="H34" si="4">(F34*100%)/D34</f>
        <v>0.99999999331949574</v>
      </c>
      <c r="I34" s="27">
        <v>1</v>
      </c>
      <c r="J34" s="27" t="s">
        <v>85</v>
      </c>
      <c r="K34" s="27">
        <v>200</v>
      </c>
      <c r="L34" s="28" t="s">
        <v>24</v>
      </c>
      <c r="M34" s="28" t="s">
        <v>86</v>
      </c>
      <c r="N34" s="30" t="s">
        <v>33</v>
      </c>
    </row>
    <row r="35" spans="1:14" s="31" customFormat="1" ht="43.2" customHeight="1" x14ac:dyDescent="0.4">
      <c r="A35" s="21" t="s">
        <v>87</v>
      </c>
      <c r="B35" s="22" t="s">
        <v>88</v>
      </c>
      <c r="C35" s="23">
        <v>0</v>
      </c>
      <c r="D35" s="24">
        <v>504571.81</v>
      </c>
      <c r="E35" s="25">
        <v>353200.26</v>
      </c>
      <c r="F35" s="25">
        <v>504571.80000000005</v>
      </c>
      <c r="G35" s="26">
        <v>1</v>
      </c>
      <c r="H35" s="26">
        <f t="shared" ref="H35:H38" si="5">(F35*100%)/D35</f>
        <v>0.9999999801812155</v>
      </c>
      <c r="I35" s="27">
        <v>1</v>
      </c>
      <c r="J35" s="27" t="s">
        <v>89</v>
      </c>
      <c r="K35" s="27">
        <v>500</v>
      </c>
      <c r="L35" s="28" t="s">
        <v>24</v>
      </c>
      <c r="M35" s="28" t="s">
        <v>86</v>
      </c>
      <c r="N35" s="30" t="s">
        <v>30</v>
      </c>
    </row>
    <row r="36" spans="1:14" s="31" customFormat="1" ht="31.2" customHeight="1" x14ac:dyDescent="0.4">
      <c r="A36" s="21" t="s">
        <v>90</v>
      </c>
      <c r="B36" s="22" t="s">
        <v>91</v>
      </c>
      <c r="C36" s="23">
        <v>0</v>
      </c>
      <c r="D36" s="24">
        <v>411871.62</v>
      </c>
      <c r="E36" s="25">
        <v>205935.8</v>
      </c>
      <c r="F36" s="25">
        <v>411871.61</v>
      </c>
      <c r="G36" s="26">
        <v>1</v>
      </c>
      <c r="H36" s="26">
        <f t="shared" si="5"/>
        <v>0.99999997572058985</v>
      </c>
      <c r="I36" s="27">
        <v>1</v>
      </c>
      <c r="J36" s="27" t="s">
        <v>89</v>
      </c>
      <c r="K36" s="27">
        <v>350</v>
      </c>
      <c r="L36" s="28" t="s">
        <v>24</v>
      </c>
      <c r="M36" s="28" t="s">
        <v>86</v>
      </c>
      <c r="N36" s="30" t="s">
        <v>30</v>
      </c>
    </row>
    <row r="37" spans="1:14" s="31" customFormat="1" ht="29.4" customHeight="1" x14ac:dyDescent="0.4">
      <c r="A37" s="21" t="s">
        <v>92</v>
      </c>
      <c r="B37" s="22" t="s">
        <v>93</v>
      </c>
      <c r="C37" s="23">
        <v>0</v>
      </c>
      <c r="D37" s="24">
        <v>263693.68</v>
      </c>
      <c r="E37" s="25">
        <v>98860.86</v>
      </c>
      <c r="F37" s="25">
        <v>263693.68</v>
      </c>
      <c r="G37" s="26">
        <v>1</v>
      </c>
      <c r="H37" s="26">
        <f t="shared" si="5"/>
        <v>1</v>
      </c>
      <c r="I37" s="27">
        <v>1</v>
      </c>
      <c r="J37" s="27" t="s">
        <v>89</v>
      </c>
      <c r="K37" s="27">
        <v>250</v>
      </c>
      <c r="L37" s="28" t="s">
        <v>24</v>
      </c>
      <c r="M37" s="28" t="s">
        <v>86</v>
      </c>
      <c r="N37" s="30" t="s">
        <v>30</v>
      </c>
    </row>
    <row r="38" spans="1:14" s="31" customFormat="1" ht="46.8" customHeight="1" x14ac:dyDescent="0.4">
      <c r="A38" s="21" t="s">
        <v>94</v>
      </c>
      <c r="B38" s="22" t="s">
        <v>95</v>
      </c>
      <c r="C38" s="23">
        <v>0</v>
      </c>
      <c r="D38" s="24">
        <v>254788.88</v>
      </c>
      <c r="E38" s="25">
        <v>125081.33</v>
      </c>
      <c r="F38" s="25">
        <v>250162.66999999998</v>
      </c>
      <c r="G38" s="26">
        <v>1</v>
      </c>
      <c r="H38" s="26">
        <f t="shared" si="5"/>
        <v>0.98184296740108901</v>
      </c>
      <c r="I38" s="27">
        <v>1</v>
      </c>
      <c r="J38" s="27" t="s">
        <v>89</v>
      </c>
      <c r="K38" s="27">
        <v>300</v>
      </c>
      <c r="L38" s="28" t="s">
        <v>24</v>
      </c>
      <c r="M38" s="28" t="s">
        <v>86</v>
      </c>
      <c r="N38" s="30" t="s">
        <v>30</v>
      </c>
    </row>
    <row r="39" spans="1:14" s="31" customFormat="1" ht="138" customHeight="1" thickBot="1" x14ac:dyDescent="0.45">
      <c r="A39" s="43" t="s">
        <v>96</v>
      </c>
      <c r="B39" s="33" t="s">
        <v>97</v>
      </c>
      <c r="C39" s="34">
        <v>0</v>
      </c>
      <c r="D39" s="35">
        <v>126958</v>
      </c>
      <c r="E39" s="34">
        <v>0</v>
      </c>
      <c r="F39" s="34">
        <v>126958.08</v>
      </c>
      <c r="G39" s="37">
        <v>1</v>
      </c>
      <c r="H39" s="37">
        <f t="shared" ref="H39" si="6">(F39*100%)/D39</f>
        <v>1.0000006301296491</v>
      </c>
      <c r="I39" s="38">
        <v>37900</v>
      </c>
      <c r="J39" s="38" t="s">
        <v>39</v>
      </c>
      <c r="K39" s="38">
        <v>20000</v>
      </c>
      <c r="L39" s="39" t="s">
        <v>24</v>
      </c>
      <c r="M39" s="40" t="s">
        <v>117</v>
      </c>
      <c r="N39" s="41" t="s">
        <v>33</v>
      </c>
    </row>
    <row r="40" spans="1:14" s="31" customFormat="1" ht="78.599999999999994" customHeight="1" x14ac:dyDescent="0.4">
      <c r="A40" s="21" t="s">
        <v>98</v>
      </c>
      <c r="B40" s="22" t="s">
        <v>99</v>
      </c>
      <c r="C40" s="23">
        <v>0</v>
      </c>
      <c r="D40" s="24">
        <v>978042.54</v>
      </c>
      <c r="E40" s="25">
        <v>0</v>
      </c>
      <c r="F40" s="23">
        <v>978042.54</v>
      </c>
      <c r="G40" s="26">
        <v>1</v>
      </c>
      <c r="H40" s="26">
        <f t="shared" ref="H40:H43" si="7">(F40*100%)/D40</f>
        <v>1</v>
      </c>
      <c r="I40" s="27">
        <v>658.79</v>
      </c>
      <c r="J40" s="27" t="s">
        <v>39</v>
      </c>
      <c r="K40" s="27">
        <v>500</v>
      </c>
      <c r="L40" s="28" t="s">
        <v>24</v>
      </c>
      <c r="M40" s="29" t="s">
        <v>26</v>
      </c>
      <c r="N40" s="30" t="s">
        <v>30</v>
      </c>
    </row>
    <row r="41" spans="1:14" s="31" customFormat="1" ht="31.8" customHeight="1" x14ac:dyDescent="0.4">
      <c r="A41" s="21" t="s">
        <v>100</v>
      </c>
      <c r="B41" s="22" t="s">
        <v>101</v>
      </c>
      <c r="C41" s="23">
        <v>0</v>
      </c>
      <c r="D41" s="24">
        <v>1206498.32</v>
      </c>
      <c r="E41" s="25">
        <v>0</v>
      </c>
      <c r="F41" s="23">
        <v>1206498.32</v>
      </c>
      <c r="G41" s="26">
        <v>1</v>
      </c>
      <c r="H41" s="26">
        <f t="shared" si="7"/>
        <v>1</v>
      </c>
      <c r="I41" s="27">
        <v>1375</v>
      </c>
      <c r="J41" s="27" t="s">
        <v>39</v>
      </c>
      <c r="K41" s="27">
        <v>1500</v>
      </c>
      <c r="L41" s="28" t="s">
        <v>24</v>
      </c>
      <c r="M41" s="29" t="s">
        <v>26</v>
      </c>
      <c r="N41" s="30" t="s">
        <v>59</v>
      </c>
    </row>
    <row r="42" spans="1:14" s="31" customFormat="1" ht="173.4" customHeight="1" x14ac:dyDescent="0.4">
      <c r="A42" s="42" t="s">
        <v>102</v>
      </c>
      <c r="B42" s="22" t="s">
        <v>103</v>
      </c>
      <c r="C42" s="23">
        <v>0</v>
      </c>
      <c r="D42" s="24">
        <v>3885098.08</v>
      </c>
      <c r="E42" s="25">
        <v>2241630.64</v>
      </c>
      <c r="F42" s="23">
        <v>3885101.06</v>
      </c>
      <c r="G42" s="26">
        <v>1</v>
      </c>
      <c r="H42" s="26">
        <f t="shared" si="7"/>
        <v>1.0000007670334026</v>
      </c>
      <c r="I42" s="27">
        <v>1739</v>
      </c>
      <c r="J42" s="27" t="s">
        <v>39</v>
      </c>
      <c r="K42" s="27">
        <v>2500</v>
      </c>
      <c r="L42" s="28" t="s">
        <v>24</v>
      </c>
      <c r="M42" s="29" t="s">
        <v>26</v>
      </c>
      <c r="N42" s="30" t="s">
        <v>33</v>
      </c>
    </row>
    <row r="43" spans="1:14" s="31" customFormat="1" ht="95.4" customHeight="1" thickBot="1" x14ac:dyDescent="0.45">
      <c r="A43" s="32" t="s">
        <v>104</v>
      </c>
      <c r="B43" s="33" t="s">
        <v>105</v>
      </c>
      <c r="C43" s="34">
        <v>0</v>
      </c>
      <c r="D43" s="35">
        <v>1059299.4099999999</v>
      </c>
      <c r="E43" s="36">
        <v>376567.6</v>
      </c>
      <c r="F43" s="34">
        <v>1059299.4100000001</v>
      </c>
      <c r="G43" s="37">
        <v>1</v>
      </c>
      <c r="H43" s="37">
        <f t="shared" si="7"/>
        <v>1.0000000000000002</v>
      </c>
      <c r="I43" s="38">
        <v>271.70999999999998</v>
      </c>
      <c r="J43" s="38" t="s">
        <v>39</v>
      </c>
      <c r="K43" s="38">
        <v>500</v>
      </c>
      <c r="L43" s="39" t="s">
        <v>24</v>
      </c>
      <c r="M43" s="40" t="s">
        <v>26</v>
      </c>
      <c r="N43" s="41" t="s">
        <v>33</v>
      </c>
    </row>
    <row r="44" spans="1:14" s="31" customFormat="1" ht="142.19999999999999" customHeight="1" x14ac:dyDescent="0.4">
      <c r="A44" s="44" t="s">
        <v>96</v>
      </c>
      <c r="B44" s="22" t="s">
        <v>97</v>
      </c>
      <c r="C44" s="23">
        <v>0</v>
      </c>
      <c r="D44" s="24">
        <v>14384105.84</v>
      </c>
      <c r="E44" s="25">
        <v>0</v>
      </c>
      <c r="F44" s="23">
        <v>14257147.73</v>
      </c>
      <c r="G44" s="26">
        <v>1</v>
      </c>
      <c r="H44" s="26">
        <f t="shared" ref="H44:H45" si="8">(F44*100%)/D44</f>
        <v>0.99117372248145252</v>
      </c>
      <c r="I44" s="27">
        <v>37900</v>
      </c>
      <c r="J44" s="27" t="s">
        <v>39</v>
      </c>
      <c r="K44" s="27">
        <v>20000</v>
      </c>
      <c r="L44" s="28" t="s">
        <v>24</v>
      </c>
      <c r="M44" s="29" t="s">
        <v>117</v>
      </c>
      <c r="N44" s="30" t="s">
        <v>33</v>
      </c>
    </row>
    <row r="45" spans="1:14" s="31" customFormat="1" ht="79.2" customHeight="1" x14ac:dyDescent="0.4">
      <c r="A45" s="44" t="s">
        <v>106</v>
      </c>
      <c r="B45" s="22" t="s">
        <v>107</v>
      </c>
      <c r="C45" s="23">
        <v>0</v>
      </c>
      <c r="D45" s="24">
        <v>15581422.439999999</v>
      </c>
      <c r="E45" s="25">
        <v>4998479.3499999996</v>
      </c>
      <c r="F45" s="23">
        <v>15581421.809999999</v>
      </c>
      <c r="G45" s="26">
        <v>1</v>
      </c>
      <c r="H45" s="26">
        <f t="shared" si="8"/>
        <v>0.99999995956723442</v>
      </c>
      <c r="I45" s="27">
        <v>42200</v>
      </c>
      <c r="J45" s="27" t="s">
        <v>39</v>
      </c>
      <c r="K45" s="27">
        <v>15000</v>
      </c>
      <c r="L45" s="28" t="s">
        <v>24</v>
      </c>
      <c r="M45" s="29" t="s">
        <v>40</v>
      </c>
      <c r="N45" s="30" t="s">
        <v>33</v>
      </c>
    </row>
    <row r="46" spans="1:14" s="31" customFormat="1" ht="32.4" customHeight="1" x14ac:dyDescent="0.4">
      <c r="A46" s="21" t="s">
        <v>34</v>
      </c>
      <c r="B46" s="22" t="s">
        <v>108</v>
      </c>
      <c r="C46" s="23">
        <v>0</v>
      </c>
      <c r="D46" s="24">
        <v>799240</v>
      </c>
      <c r="E46" s="25">
        <v>0</v>
      </c>
      <c r="F46" s="25">
        <v>799240</v>
      </c>
      <c r="G46" s="26">
        <v>1</v>
      </c>
      <c r="H46" s="26">
        <f t="shared" ref="H46:H48" si="9">(F46*100%)/D46</f>
        <v>1</v>
      </c>
      <c r="I46" s="27">
        <v>1</v>
      </c>
      <c r="J46" s="27" t="s">
        <v>109</v>
      </c>
      <c r="K46" s="27">
        <v>1500</v>
      </c>
      <c r="L46" s="28" t="s">
        <v>24</v>
      </c>
      <c r="M46" s="29" t="s">
        <v>25</v>
      </c>
      <c r="N46" s="30" t="s">
        <v>30</v>
      </c>
    </row>
    <row r="47" spans="1:14" s="31" customFormat="1" ht="32.4" customHeight="1" x14ac:dyDescent="0.4">
      <c r="A47" s="21" t="s">
        <v>110</v>
      </c>
      <c r="B47" s="22" t="s">
        <v>111</v>
      </c>
      <c r="C47" s="23">
        <v>0</v>
      </c>
      <c r="D47" s="24">
        <v>583132</v>
      </c>
      <c r="E47" s="25">
        <v>0</v>
      </c>
      <c r="F47" s="25">
        <v>583132</v>
      </c>
      <c r="G47" s="26">
        <v>1</v>
      </c>
      <c r="H47" s="26">
        <f t="shared" si="9"/>
        <v>1</v>
      </c>
      <c r="I47" s="27">
        <v>1</v>
      </c>
      <c r="J47" s="27" t="s">
        <v>109</v>
      </c>
      <c r="K47" s="27">
        <v>1500</v>
      </c>
      <c r="L47" s="28" t="s">
        <v>24</v>
      </c>
      <c r="M47" s="29" t="s">
        <v>25</v>
      </c>
      <c r="N47" s="30" t="s">
        <v>30</v>
      </c>
    </row>
    <row r="48" spans="1:14" s="31" customFormat="1" ht="32.4" customHeight="1" thickBot="1" x14ac:dyDescent="0.45">
      <c r="A48" s="21" t="s">
        <v>112</v>
      </c>
      <c r="B48" s="22" t="s">
        <v>113</v>
      </c>
      <c r="C48" s="23">
        <v>0</v>
      </c>
      <c r="D48" s="24">
        <v>841765.6</v>
      </c>
      <c r="E48" s="25">
        <v>0</v>
      </c>
      <c r="F48" s="25">
        <v>841766.3</v>
      </c>
      <c r="G48" s="37">
        <v>1</v>
      </c>
      <c r="H48" s="37">
        <f t="shared" si="9"/>
        <v>1.0000008315854201</v>
      </c>
      <c r="I48" s="38">
        <v>1</v>
      </c>
      <c r="J48" s="38" t="s">
        <v>109</v>
      </c>
      <c r="K48" s="38">
        <v>1500</v>
      </c>
      <c r="L48" s="39" t="s">
        <v>24</v>
      </c>
      <c r="M48" s="40" t="s">
        <v>25</v>
      </c>
      <c r="N48" s="41" t="s">
        <v>30</v>
      </c>
    </row>
    <row r="49" spans="1:14" ht="14.4" thickBot="1" x14ac:dyDescent="0.35">
      <c r="A49" s="14"/>
      <c r="B49" s="15" t="s">
        <v>114</v>
      </c>
      <c r="C49" s="16" t="e">
        <f>(#REF!+#REF!+#REF!+#REF!+#REF!+#REF!+#REF!+#REF!+#REF!+#REF!+#REF!+#REF!+#REF!+#REF!+#REF!+#REF!+#REF!+#REF!+#REF!+#REF!+#REF!+#REF!+#REF!+#REF!+#REF!+#REF!+#REF!+#REF!+#REF!+#REF!+#REF!+#REF!+#REF!+#REF!+#REF!+#REF!+#REF!)</f>
        <v>#REF!</v>
      </c>
      <c r="D49" s="16" t="e">
        <f>(#REF!+#REF!+#REF!+#REF!+#REF!+#REF!+#REF!+#REF!+#REF!+#REF!+#REF!+#REF!+#REF!+#REF!+#REF!+#REF!+#REF!+#REF!+#REF!+#REF!+#REF!+#REF!+#REF!+#REF!+#REF!+#REF!+#REF!+#REF!+#REF!+#REF!+#REF!+#REF!+#REF!+#REF!+#REF!+#REF!+#REF!)</f>
        <v>#REF!</v>
      </c>
      <c r="E49" s="16" t="e">
        <f>(#REF!+#REF!+#REF!+#REF!+#REF!+#REF!+#REF!+#REF!+#REF!+#REF!+#REF!+#REF!+#REF!+#REF!+#REF!+#REF!+#REF!+#REF!+#REF!+#REF!+#REF!+#REF!+#REF!+#REF!+#REF!+#REF!+#REF!+#REF!+#REF!+#REF!+#REF!+#REF!+#REF!+#REF!+#REF!+#REF!+#REF!)</f>
        <v>#REF!</v>
      </c>
      <c r="F49" s="16">
        <f>SUM(F11:F48)</f>
        <v>77104310.379999995</v>
      </c>
      <c r="G49" s="17"/>
      <c r="H49" s="17"/>
      <c r="I49" s="18"/>
      <c r="J49" s="19"/>
      <c r="K49" s="20"/>
      <c r="L49" s="20"/>
      <c r="M49" s="20"/>
      <c r="N49" s="20"/>
    </row>
  </sheetData>
  <mergeCells count="12">
    <mergeCell ref="F8:F10"/>
    <mergeCell ref="M8:M10"/>
    <mergeCell ref="A3:N3"/>
    <mergeCell ref="A4:N4"/>
    <mergeCell ref="A6:E6"/>
    <mergeCell ref="A7:E7"/>
    <mergeCell ref="F7:L7"/>
    <mergeCell ref="B8:B10"/>
    <mergeCell ref="G8:H9"/>
    <mergeCell ref="I8:L8"/>
    <mergeCell ref="I9:J9"/>
    <mergeCell ref="K9:L9"/>
  </mergeCells>
  <printOptions horizontalCentered="1"/>
  <pageMargins left="0.19685039370078741" right="0.19685039370078741" top="0.39370078740157483" bottom="0.3937007874015748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2019-10-14T20:38:41Z</cp:lastPrinted>
  <dcterms:created xsi:type="dcterms:W3CDTF">2019-02-13T15:59:12Z</dcterms:created>
  <dcterms:modified xsi:type="dcterms:W3CDTF">2019-10-14T20:48:37Z</dcterms:modified>
</cp:coreProperties>
</file>